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Christy/OneDrive - Oklahoma State School Boards Association/"/>
    </mc:Choice>
  </mc:AlternateContent>
  <bookViews>
    <workbookView xWindow="1440" yWindow="2180" windowWidth="27360" windowHeight="15740" tabRatio="500"/>
  </bookViews>
  <sheets>
    <sheet name="Senate" sheetId="1" r:id="rId1"/>
  </sheets>
  <definedNames>
    <definedName name="_xlnm.Print_Area" localSheetId="0">Senate!$A$1:$F$49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3" i="1"/>
  <c r="A5" i="1"/>
  <c r="A6" i="1"/>
  <c r="A7" i="1"/>
  <c r="A8" i="1"/>
  <c r="A9" i="1"/>
  <c r="A11" i="1"/>
  <c r="A12" i="1"/>
  <c r="A14" i="1"/>
  <c r="A15" i="1"/>
  <c r="A16" i="1"/>
  <c r="A17" i="1"/>
  <c r="A18" i="1"/>
  <c r="A19" i="1"/>
  <c r="A22" i="1"/>
  <c r="A23" i="1"/>
  <c r="A24" i="1"/>
  <c r="A26" i="1"/>
  <c r="A31" i="1"/>
  <c r="A33" i="1"/>
  <c r="A35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</calcChain>
</file>

<file path=xl/sharedStrings.xml><?xml version="1.0" encoding="utf-8"?>
<sst xmlns="http://schemas.openxmlformats.org/spreadsheetml/2006/main" count="191" uniqueCount="178">
  <si>
    <t>@Yen4Senate</t>
  </si>
  <si>
    <t>OKC</t>
  </si>
  <si>
    <t>405.521.5543</t>
  </si>
  <si>
    <t>yen@oksenate.gov</t>
  </si>
  <si>
    <t>@Sen_GregTreat</t>
  </si>
  <si>
    <t>405.521.5632</t>
  </si>
  <si>
    <t>treat@oksenate.gov</t>
  </si>
  <si>
    <t>Okemah</t>
  </si>
  <si>
    <t>405.521.5588</t>
  </si>
  <si>
    <t>thompson@oksenate.gov</t>
  </si>
  <si>
    <t>@Sykes4Oklahoma</t>
  </si>
  <si>
    <t>Moore</t>
  </si>
  <si>
    <t>405.521.5569</t>
  </si>
  <si>
    <t>lewis@oksenate.gov</t>
  </si>
  <si>
    <t>@SenStanislawski</t>
  </si>
  <si>
    <t>Tulsa</t>
  </si>
  <si>
    <t>405.521.5624</t>
  </si>
  <si>
    <t>stanislawski@oksenate.gov</t>
  </si>
  <si>
    <t>@SenatorRobS</t>
  </si>
  <si>
    <t>Norman</t>
  </si>
  <si>
    <t>405.521.5535</t>
  </si>
  <si>
    <t>standridge@oksenate.gov</t>
  </si>
  <si>
    <t>405.521.5553</t>
  </si>
  <si>
    <t>sparks@oksenate.gov</t>
  </si>
  <si>
    <t>@smalley101</t>
  </si>
  <si>
    <t>Stroud</t>
  </si>
  <si>
    <t>405.521.5547</t>
  </si>
  <si>
    <t>smalley@oksenate.gov</t>
  </si>
  <si>
    <t>@SenatorSimpson</t>
  </si>
  <si>
    <t>Ardmore</t>
  </si>
  <si>
    <t>405.521.5607</t>
  </si>
  <si>
    <t>simpson@oksenate.gov</t>
  </si>
  <si>
    <t>Broken Bow</t>
  </si>
  <si>
    <t>405.521.5614</t>
  </si>
  <si>
    <t>silk@oksenate.gov</t>
  </si>
  <si>
    <t>@RalphShortey</t>
  </si>
  <si>
    <t>405.521.5557</t>
  </si>
  <si>
    <t>shortey@oksenate.gov</t>
  </si>
  <si>
    <t>Grove</t>
  </si>
  <si>
    <t>405.521.5574</t>
  </si>
  <si>
    <t>shaw@oksenate.gov</t>
  </si>
  <si>
    <t>Shawnee</t>
  </si>
  <si>
    <t>405.521.5539</t>
  </si>
  <si>
    <t>sharp@oksenate.gov</t>
  </si>
  <si>
    <t>Duncan</t>
  </si>
  <si>
    <t>405.521.5522</t>
  </si>
  <si>
    <t>paul.scott@oksenate.gov</t>
  </si>
  <si>
    <t>Scott, Paul</t>
  </si>
  <si>
    <t>Altus</t>
  </si>
  <si>
    <t>405.521.5612</t>
  </si>
  <si>
    <t>schulz@oksenate.gov</t>
  </si>
  <si>
    <t>@CoachDaveRader</t>
  </si>
  <si>
    <t>405.521.5620</t>
  </si>
  <si>
    <t>rader@oksenate.gov</t>
  </si>
  <si>
    <t>Rader, Dave</t>
  </si>
  <si>
    <t>Claremore</t>
  </si>
  <si>
    <t>405.521.5555</t>
  </si>
  <si>
    <t>quinn@oksenate.gov</t>
  </si>
  <si>
    <t>Edmond</t>
  </si>
  <si>
    <t>405.521.5622</t>
  </si>
  <si>
    <t>pugh@oksenate.gov</t>
  </si>
  <si>
    <t>Pugh, Adam</t>
  </si>
  <si>
    <t>@senpittman</t>
  </si>
  <si>
    <t>405.521.5531</t>
  </si>
  <si>
    <t>pittman@oksenate.gov</t>
  </si>
  <si>
    <t>Muskogee</t>
  </si>
  <si>
    <t>405.521.5533</t>
  </si>
  <si>
    <t>pemberton@oksenate.gov</t>
  </si>
  <si>
    <t>Pemberton, Dewayne</t>
  </si>
  <si>
    <t>@roland4senate</t>
  </si>
  <si>
    <t>Burlington</t>
  </si>
  <si>
    <t>405.521.5630</t>
  </si>
  <si>
    <t>pederson@oksenate.gov</t>
  </si>
  <si>
    <t>Pederson, Roland</t>
  </si>
  <si>
    <t>Tuttle</t>
  </si>
  <si>
    <t>405.521.5537</t>
  </si>
  <si>
    <t>paxton@oksenate.gov</t>
  </si>
  <si>
    <t>Paxton, Lonnie</t>
  </si>
  <si>
    <t>Broken Arrow</t>
  </si>
  <si>
    <t>405.521.5675</t>
  </si>
  <si>
    <t>newhouse@oksenate.gov</t>
  </si>
  <si>
    <t>Newhouse, Joe</t>
  </si>
  <si>
    <t>@sendannewberry</t>
  </si>
  <si>
    <t>405.521.5600</t>
  </si>
  <si>
    <t>newberry@oksenate.gov</t>
  </si>
  <si>
    <t>@gmccortney</t>
  </si>
  <si>
    <t>Ada</t>
  </si>
  <si>
    <t>405.521.5541</t>
  </si>
  <si>
    <t>mccortney@oksenate.gov</t>
  </si>
  <si>
    <t>McCortney, Greg</t>
  </si>
  <si>
    <t>Owasso</t>
  </si>
  <si>
    <t>405.521.5598</t>
  </si>
  <si>
    <t>matthews@oksenate.gov</t>
  </si>
  <si>
    <t>@transsenator</t>
  </si>
  <si>
    <t>Woodward</t>
  </si>
  <si>
    <t>405.521.5626</t>
  </si>
  <si>
    <t>marlatt@oksenate.gov</t>
  </si>
  <si>
    <t>@kyledloveless</t>
  </si>
  <si>
    <t>405.521.5618</t>
  </si>
  <si>
    <t>loveless@oksenate.gov</t>
  </si>
  <si>
    <t>@jamesleewright</t>
  </si>
  <si>
    <t>Bristow</t>
  </si>
  <si>
    <t>405.521.5528</t>
  </si>
  <si>
    <t>leewright@oksenate.gov</t>
  </si>
  <si>
    <t>Leewright, James</t>
  </si>
  <si>
    <t>@kidd4Senate</t>
  </si>
  <si>
    <t>Addington</t>
  </si>
  <si>
    <t>405.521.5563</t>
  </si>
  <si>
    <t>kidd@oksenate.gov</t>
  </si>
  <si>
    <t>Kidd, Chris</t>
  </si>
  <si>
    <t>@jech_darcy</t>
  </si>
  <si>
    <t>Kingfisher</t>
  </si>
  <si>
    <t>405.521.5545</t>
  </si>
  <si>
    <t>jech@oksenate.gov</t>
  </si>
  <si>
    <t>@davidfholt</t>
  </si>
  <si>
    <t>405.521.5636</t>
  </si>
  <si>
    <t>holt@oksenate.gov</t>
  </si>
  <si>
    <t>@AJ_GriffinOK</t>
  </si>
  <si>
    <t>Guthrie</t>
  </si>
  <si>
    <t>405.521.5628</t>
  </si>
  <si>
    <t>griffin@oksenate.gov</t>
  </si>
  <si>
    <t>Midwest City</t>
  </si>
  <si>
    <t>405.521.5584</t>
  </si>
  <si>
    <t>fry@oksenate.gov</t>
  </si>
  <si>
    <t>@KayFloydOK</t>
  </si>
  <si>
    <t>405.521.5610</t>
  </si>
  <si>
    <t>floyd@oksenate.gov</t>
  </si>
  <si>
    <t>@FieldsForSenate</t>
  </si>
  <si>
    <t>Wynona</t>
  </si>
  <si>
    <t>405.521.5581</t>
  </si>
  <si>
    <t>efields@oksenate.gov</t>
  </si>
  <si>
    <t>Stillwater</t>
  </si>
  <si>
    <t>405.521.5572</t>
  </si>
  <si>
    <t>dugger@oksenate.gov</t>
  </si>
  <si>
    <t>Dugger, Tom</t>
  </si>
  <si>
    <t>@Dossettfor34</t>
  </si>
  <si>
    <t>405.521-5566</t>
  </si>
  <si>
    <t>dossett@oksenate.gov</t>
  </si>
  <si>
    <t>@kimdavid2010</t>
  </si>
  <si>
    <t>Wagoner</t>
  </si>
  <si>
    <t>405.521.5590</t>
  </si>
  <si>
    <t>david@oksenate.gov</t>
  </si>
  <si>
    <t>Bartlesville</t>
  </si>
  <si>
    <t>405.521.5634</t>
  </si>
  <si>
    <t>daniels@oksenate.gov</t>
  </si>
  <si>
    <t>Daniels, Julie</t>
  </si>
  <si>
    <t>@NathanDahm</t>
  </si>
  <si>
    <t>405.521.5551</t>
  </si>
  <si>
    <t>dahm@oksenate.gov</t>
  </si>
  <si>
    <t>405.521.5602</t>
  </si>
  <si>
    <t>brownb@oksenate.gov</t>
  </si>
  <si>
    <t>@brecheen4senate</t>
  </si>
  <si>
    <t>Coalgate</t>
  </si>
  <si>
    <t>405.521.5586</t>
  </si>
  <si>
    <t>brecheen@oksenate.gov</t>
  </si>
  <si>
    <t>Wilburton</t>
  </si>
  <si>
    <t>405.521.5604</t>
  </si>
  <si>
    <t>boggs@oksenate.gov</t>
  </si>
  <si>
    <t>@stephaniebice</t>
  </si>
  <si>
    <t>405.521.5592</t>
  </si>
  <si>
    <t>bice@oksenate.gov</t>
  </si>
  <si>
    <t>Adair</t>
  </si>
  <si>
    <t>405.521.5561</t>
  </si>
  <si>
    <t>bergstrom@oksenate.gov</t>
  </si>
  <si>
    <t>Bergstrom, Michael</t>
  </si>
  <si>
    <t>@SenatorRandyBas</t>
  </si>
  <si>
    <t>Lawton</t>
  </si>
  <si>
    <t>405.521.5567</t>
  </si>
  <si>
    <t>bass@oksenate.gov</t>
  </si>
  <si>
    <t>Spiro</t>
  </si>
  <si>
    <t>405.521.5576</t>
  </si>
  <si>
    <t>allen@oksenate.gov</t>
  </si>
  <si>
    <t>Twitter</t>
  </si>
  <si>
    <t>Hometown</t>
  </si>
  <si>
    <t>Phone</t>
  </si>
  <si>
    <t>Email</t>
  </si>
  <si>
    <t>District</t>
  </si>
  <si>
    <t>Senator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</si>
</sst>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2"/>
      <color rgb="FF000000"/>
      <name val="Calibri"/>
    </font>
    <font>
      <sz val="12"/>
      <color rgb="FF333333"/>
      <name val="Arial"/>
    </font>
    <font>
      <u/>
      <sz val="10"/>
      <color theme="10"/>
      <name val="Arial"/>
    </font>
    <font>
      <b/>
      <sz val="14"/>
      <color rgb="FF000000"/>
      <name val="Calibri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/>
    <xf numFmtId="0" fontId="1" fillId="0" borderId="1" xfId="0" applyFont="1" applyFill="1" applyBorder="1" applyAlignment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/>
    <xf numFmtId="0" fontId="4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witter.com/dossettfor34" TargetMode="External"/><Relationship Id="rId14" Type="http://schemas.openxmlformats.org/officeDocument/2006/relationships/hyperlink" Target="mailto:efields@oksenate.gov" TargetMode="External"/><Relationship Id="rId15" Type="http://schemas.openxmlformats.org/officeDocument/2006/relationships/hyperlink" Target="https://twitter.com/FieldsForSenate" TargetMode="External"/><Relationship Id="rId16" Type="http://schemas.openxmlformats.org/officeDocument/2006/relationships/hyperlink" Target="mailto:floyd@oksenate.gov" TargetMode="External"/><Relationship Id="rId17" Type="http://schemas.openxmlformats.org/officeDocument/2006/relationships/hyperlink" Target="https://twitter.com/KayFloydOK" TargetMode="External"/><Relationship Id="rId18" Type="http://schemas.openxmlformats.org/officeDocument/2006/relationships/hyperlink" Target="mailto:fry@oksenate.gov" TargetMode="External"/><Relationship Id="rId19" Type="http://schemas.openxmlformats.org/officeDocument/2006/relationships/hyperlink" Target="mailto:griffin@oksenate.gov" TargetMode="External"/><Relationship Id="rId63" Type="http://schemas.openxmlformats.org/officeDocument/2006/relationships/hyperlink" Target="mailto:pugh@oksenate.gov" TargetMode="External"/><Relationship Id="rId64" Type="http://schemas.openxmlformats.org/officeDocument/2006/relationships/hyperlink" Target="mailto:paxton@oksenate.gov" TargetMode="External"/><Relationship Id="rId65" Type="http://schemas.openxmlformats.org/officeDocument/2006/relationships/hyperlink" Target="mailto:newhouse@oksenate.gov" TargetMode="External"/><Relationship Id="rId66" Type="http://schemas.openxmlformats.org/officeDocument/2006/relationships/hyperlink" Target="mailto:mccortney@oksenate.gov" TargetMode="External"/><Relationship Id="rId67" Type="http://schemas.openxmlformats.org/officeDocument/2006/relationships/hyperlink" Target="mailto:pemberton@oksenate.gov" TargetMode="External"/><Relationship Id="rId68" Type="http://schemas.openxmlformats.org/officeDocument/2006/relationships/hyperlink" Target="mailto:allen@oksenate.gov" TargetMode="External"/><Relationship Id="rId69" Type="http://schemas.openxmlformats.org/officeDocument/2006/relationships/hyperlink" Target="mailto:bass@oksenate.gov" TargetMode="External"/><Relationship Id="rId50" Type="http://schemas.openxmlformats.org/officeDocument/2006/relationships/hyperlink" Target="mailto:thompson@oksenate.gov" TargetMode="External"/><Relationship Id="rId51" Type="http://schemas.openxmlformats.org/officeDocument/2006/relationships/hyperlink" Target="mailto:treat@oksenate.gov" TargetMode="External"/><Relationship Id="rId52" Type="http://schemas.openxmlformats.org/officeDocument/2006/relationships/hyperlink" Target="https://twitter.com/Sen_GregTreat" TargetMode="External"/><Relationship Id="rId53" Type="http://schemas.openxmlformats.org/officeDocument/2006/relationships/hyperlink" Target="mailto:yen@oksenate.gov" TargetMode="External"/><Relationship Id="rId54" Type="http://schemas.openxmlformats.org/officeDocument/2006/relationships/hyperlink" Target="https://twitter.com/Yen4Senate" TargetMode="External"/><Relationship Id="rId55" Type="http://schemas.openxmlformats.org/officeDocument/2006/relationships/hyperlink" Target="mailto:bergstrom@oksenate.gov" TargetMode="External"/><Relationship Id="rId56" Type="http://schemas.openxmlformats.org/officeDocument/2006/relationships/hyperlink" Target="mailto:pederson@oksenate.gov" TargetMode="External"/><Relationship Id="rId57" Type="http://schemas.openxmlformats.org/officeDocument/2006/relationships/hyperlink" Target="mailto:kidd@oksenate.gov" TargetMode="External"/><Relationship Id="rId58" Type="http://schemas.openxmlformats.org/officeDocument/2006/relationships/hyperlink" Target="mailto:leewright@oksenate.gov" TargetMode="External"/><Relationship Id="rId59" Type="http://schemas.openxmlformats.org/officeDocument/2006/relationships/hyperlink" Target="mailto:paul.scott@oksenate.gov" TargetMode="External"/><Relationship Id="rId40" Type="http://schemas.openxmlformats.org/officeDocument/2006/relationships/hyperlink" Target="https://twitter.com/SenatorSimpson" TargetMode="External"/><Relationship Id="rId41" Type="http://schemas.openxmlformats.org/officeDocument/2006/relationships/hyperlink" Target="mailto:smalley@oksenate.gov" TargetMode="External"/><Relationship Id="rId42" Type="http://schemas.openxmlformats.org/officeDocument/2006/relationships/hyperlink" Target="https://twitter.com/smalley101" TargetMode="External"/><Relationship Id="rId43" Type="http://schemas.openxmlformats.org/officeDocument/2006/relationships/hyperlink" Target="mailto:sparks@oksenate.gov" TargetMode="External"/><Relationship Id="rId44" Type="http://schemas.openxmlformats.org/officeDocument/2006/relationships/hyperlink" Target="mailto:standridge@oksenate.gov" TargetMode="External"/><Relationship Id="rId45" Type="http://schemas.openxmlformats.org/officeDocument/2006/relationships/hyperlink" Target="https://twitter.com/SenatorRobS" TargetMode="External"/><Relationship Id="rId46" Type="http://schemas.openxmlformats.org/officeDocument/2006/relationships/hyperlink" Target="mailto:stanislawski@oksenate.gov" TargetMode="External"/><Relationship Id="rId47" Type="http://schemas.openxmlformats.org/officeDocument/2006/relationships/hyperlink" Target="https://twitter.com/SenStanislawski" TargetMode="External"/><Relationship Id="rId48" Type="http://schemas.openxmlformats.org/officeDocument/2006/relationships/hyperlink" Target="mailto:lewis@oksenate.gov" TargetMode="External"/><Relationship Id="rId49" Type="http://schemas.openxmlformats.org/officeDocument/2006/relationships/hyperlink" Target="https://twitter.com/Sykes4Oklahoma" TargetMode="External"/><Relationship Id="rId1" Type="http://schemas.openxmlformats.org/officeDocument/2006/relationships/hyperlink" Target="mailto:allen@oksenate.gov" TargetMode="External"/><Relationship Id="rId2" Type="http://schemas.openxmlformats.org/officeDocument/2006/relationships/hyperlink" Target="mailto:bass@oksenate.gov" TargetMode="External"/><Relationship Id="rId3" Type="http://schemas.openxmlformats.org/officeDocument/2006/relationships/hyperlink" Target="mailto:bice@oksenate.gov" TargetMode="External"/><Relationship Id="rId4" Type="http://schemas.openxmlformats.org/officeDocument/2006/relationships/hyperlink" Target="https://twitter.com/stephaniebice" TargetMode="External"/><Relationship Id="rId5" Type="http://schemas.openxmlformats.org/officeDocument/2006/relationships/hyperlink" Target="mailto:boggs@oksenate.gov" TargetMode="External"/><Relationship Id="rId6" Type="http://schemas.openxmlformats.org/officeDocument/2006/relationships/hyperlink" Target="mailto:brecheen@oksenate.gov" TargetMode="External"/><Relationship Id="rId7" Type="http://schemas.openxmlformats.org/officeDocument/2006/relationships/hyperlink" Target="https://twitter.com/brecheen4senate" TargetMode="External"/><Relationship Id="rId8" Type="http://schemas.openxmlformats.org/officeDocument/2006/relationships/hyperlink" Target="mailto:brownb@oksenate.gov" TargetMode="External"/><Relationship Id="rId9" Type="http://schemas.openxmlformats.org/officeDocument/2006/relationships/hyperlink" Target="mailto:dahm@oksenate.gov" TargetMode="External"/><Relationship Id="rId30" Type="http://schemas.openxmlformats.org/officeDocument/2006/relationships/hyperlink" Target="https://twitter.com/sendannewberry" TargetMode="External"/><Relationship Id="rId31" Type="http://schemas.openxmlformats.org/officeDocument/2006/relationships/hyperlink" Target="mailto:pittman@oksenate.gov" TargetMode="External"/><Relationship Id="rId32" Type="http://schemas.openxmlformats.org/officeDocument/2006/relationships/hyperlink" Target="mailto:quinn@oksenate.gov" TargetMode="External"/><Relationship Id="rId33" Type="http://schemas.openxmlformats.org/officeDocument/2006/relationships/hyperlink" Target="mailto:schulz@oksenate.gov" TargetMode="External"/><Relationship Id="rId34" Type="http://schemas.openxmlformats.org/officeDocument/2006/relationships/hyperlink" Target="mailto:sharp@oksenate.gov" TargetMode="External"/><Relationship Id="rId35" Type="http://schemas.openxmlformats.org/officeDocument/2006/relationships/hyperlink" Target="mailto:shaw@oksenate.gov" TargetMode="External"/><Relationship Id="rId36" Type="http://schemas.openxmlformats.org/officeDocument/2006/relationships/hyperlink" Target="mailto:shortey@oksenate.gov" TargetMode="External"/><Relationship Id="rId37" Type="http://schemas.openxmlformats.org/officeDocument/2006/relationships/hyperlink" Target="https://twitter.com/RalphShortey" TargetMode="External"/><Relationship Id="rId38" Type="http://schemas.openxmlformats.org/officeDocument/2006/relationships/hyperlink" Target="mailto:silk@oksenate.gov" TargetMode="External"/><Relationship Id="rId39" Type="http://schemas.openxmlformats.org/officeDocument/2006/relationships/hyperlink" Target="mailto:simpson@oksenate.gov" TargetMode="External"/><Relationship Id="rId80" Type="http://schemas.openxmlformats.org/officeDocument/2006/relationships/hyperlink" Target="mailto:efields@oksenate.gov" TargetMode="External"/><Relationship Id="rId81" Type="http://schemas.openxmlformats.org/officeDocument/2006/relationships/hyperlink" Target="mailto:floyd@oksenate.gov" TargetMode="External"/><Relationship Id="rId82" Type="http://schemas.openxmlformats.org/officeDocument/2006/relationships/hyperlink" Target="mailto:fry@oksenate.gov" TargetMode="External"/><Relationship Id="rId83" Type="http://schemas.openxmlformats.org/officeDocument/2006/relationships/hyperlink" Target="mailto:griffin@oksenate.gov" TargetMode="External"/><Relationship Id="rId84" Type="http://schemas.openxmlformats.org/officeDocument/2006/relationships/hyperlink" Target="mailto:holt@oksenate.gov" TargetMode="External"/><Relationship Id="rId70" Type="http://schemas.openxmlformats.org/officeDocument/2006/relationships/hyperlink" Target="mailto:bergstrom@oksenate.gov" TargetMode="External"/><Relationship Id="rId71" Type="http://schemas.openxmlformats.org/officeDocument/2006/relationships/hyperlink" Target="mailto:bice@oksenate.gov" TargetMode="External"/><Relationship Id="rId72" Type="http://schemas.openxmlformats.org/officeDocument/2006/relationships/hyperlink" Target="mailto:boggs@oksenate.gov" TargetMode="External"/><Relationship Id="rId20" Type="http://schemas.openxmlformats.org/officeDocument/2006/relationships/hyperlink" Target="mailto:holt@oksenate.gov" TargetMode="External"/><Relationship Id="rId21" Type="http://schemas.openxmlformats.org/officeDocument/2006/relationships/hyperlink" Target="https://twitter.com/davidfholt" TargetMode="External"/><Relationship Id="rId22" Type="http://schemas.openxmlformats.org/officeDocument/2006/relationships/hyperlink" Target="mailto:jech@oksenate.gov" TargetMode="External"/><Relationship Id="rId23" Type="http://schemas.openxmlformats.org/officeDocument/2006/relationships/hyperlink" Target="https://twitter.com/jech_darcy" TargetMode="External"/><Relationship Id="rId24" Type="http://schemas.openxmlformats.org/officeDocument/2006/relationships/hyperlink" Target="mailto:loveless@oksenate.gov" TargetMode="External"/><Relationship Id="rId25" Type="http://schemas.openxmlformats.org/officeDocument/2006/relationships/hyperlink" Target="https://twitter.com/kyledloveless" TargetMode="External"/><Relationship Id="rId26" Type="http://schemas.openxmlformats.org/officeDocument/2006/relationships/hyperlink" Target="mailto:marlatt@oksenate.gov" TargetMode="External"/><Relationship Id="rId27" Type="http://schemas.openxmlformats.org/officeDocument/2006/relationships/hyperlink" Target="https://twitter.com/transsenator" TargetMode="External"/><Relationship Id="rId28" Type="http://schemas.openxmlformats.org/officeDocument/2006/relationships/hyperlink" Target="mailto:matthews@oksenate.gov" TargetMode="External"/><Relationship Id="rId29" Type="http://schemas.openxmlformats.org/officeDocument/2006/relationships/hyperlink" Target="mailto:newberry@oksenate.gov" TargetMode="External"/><Relationship Id="rId73" Type="http://schemas.openxmlformats.org/officeDocument/2006/relationships/hyperlink" Target="mailto:brecheen@oksenate.gov" TargetMode="External"/><Relationship Id="rId74" Type="http://schemas.openxmlformats.org/officeDocument/2006/relationships/hyperlink" Target="mailto:brownb@oksenate.gov" TargetMode="External"/><Relationship Id="rId75" Type="http://schemas.openxmlformats.org/officeDocument/2006/relationships/hyperlink" Target="mailto:dahm@oksenate.gov" TargetMode="External"/><Relationship Id="rId76" Type="http://schemas.openxmlformats.org/officeDocument/2006/relationships/hyperlink" Target="mailto:daniels@oksenate.gov" TargetMode="External"/><Relationship Id="rId77" Type="http://schemas.openxmlformats.org/officeDocument/2006/relationships/hyperlink" Target="mailto:david@oksenate.gov" TargetMode="External"/><Relationship Id="rId78" Type="http://schemas.openxmlformats.org/officeDocument/2006/relationships/hyperlink" Target="mailto:dossett@oksenate.gov" TargetMode="External"/><Relationship Id="rId79" Type="http://schemas.openxmlformats.org/officeDocument/2006/relationships/hyperlink" Target="mailto:dugger@oksenate.gov" TargetMode="External"/><Relationship Id="rId60" Type="http://schemas.openxmlformats.org/officeDocument/2006/relationships/hyperlink" Target="mailto:rader@oksenate.gov" TargetMode="External"/><Relationship Id="rId61" Type="http://schemas.openxmlformats.org/officeDocument/2006/relationships/hyperlink" Target="mailto:daniels@oksenate.gov" TargetMode="External"/><Relationship Id="rId62" Type="http://schemas.openxmlformats.org/officeDocument/2006/relationships/hyperlink" Target="mailto:dugger@oksenate.gov" TargetMode="External"/><Relationship Id="rId10" Type="http://schemas.openxmlformats.org/officeDocument/2006/relationships/hyperlink" Target="mailto:david@oksenate.gov" TargetMode="External"/><Relationship Id="rId11" Type="http://schemas.openxmlformats.org/officeDocument/2006/relationships/hyperlink" Target="https://twitter.com/kimdavid2010" TargetMode="External"/><Relationship Id="rId12" Type="http://schemas.openxmlformats.org/officeDocument/2006/relationships/hyperlink" Target="mailto:dossett@oksenat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9"/>
  <sheetViews>
    <sheetView tabSelected="1" workbookViewId="0">
      <selection sqref="A1:F49"/>
    </sheetView>
  </sheetViews>
  <sheetFormatPr baseColWidth="10" defaultColWidth="8.83203125" defaultRowHeight="13" x14ac:dyDescent="0.15"/>
  <cols>
    <col min="1" max="1" width="22.6640625" style="1" customWidth="1"/>
    <col min="2" max="2" width="13" style="1" customWidth="1"/>
    <col min="3" max="3" width="27.33203125" style="1" customWidth="1"/>
    <col min="4" max="5" width="17.6640625" style="1" customWidth="1"/>
    <col min="6" max="6" width="18.6640625" style="1" customWidth="1"/>
    <col min="7" max="16384" width="8.83203125" style="1"/>
  </cols>
  <sheetData>
    <row r="1" spans="1:6" ht="19" x14ac:dyDescent="0.25">
      <c r="A1" s="6" t="s">
        <v>177</v>
      </c>
      <c r="B1" s="6" t="s">
        <v>176</v>
      </c>
      <c r="C1" s="6" t="s">
        <v>175</v>
      </c>
      <c r="D1" s="6" t="s">
        <v>174</v>
      </c>
      <c r="E1" s="6" t="s">
        <v>173</v>
      </c>
      <c r="F1" s="6" t="s">
        <v>172</v>
      </c>
    </row>
    <row r="2" spans="1:6" ht="16" x14ac:dyDescent="0.2">
      <c r="A2" s="2" t="str">
        <f>HYPERLINK("mailto:allen@oksenate.gov","Allen, Mark")</f>
        <v>Allen, Mark</v>
      </c>
      <c r="B2" s="4">
        <v>4</v>
      </c>
      <c r="C2" s="3" t="s">
        <v>171</v>
      </c>
      <c r="D2" s="2" t="s">
        <v>170</v>
      </c>
      <c r="E2" s="2" t="s">
        <v>169</v>
      </c>
      <c r="F2" s="2"/>
    </row>
    <row r="3" spans="1:6" ht="16" x14ac:dyDescent="0.2">
      <c r="A3" s="2" t="str">
        <f>HYPERLINK("mailto:bass@oksenate.gov","Bass, Randy")</f>
        <v>Bass, Randy</v>
      </c>
      <c r="B3" s="4">
        <v>32</v>
      </c>
      <c r="C3" s="3" t="s">
        <v>168</v>
      </c>
      <c r="D3" s="2" t="s">
        <v>167</v>
      </c>
      <c r="E3" s="2" t="s">
        <v>166</v>
      </c>
      <c r="F3" s="2" t="s">
        <v>165</v>
      </c>
    </row>
    <row r="4" spans="1:6" ht="16" x14ac:dyDescent="0.2">
      <c r="A4" s="5" t="s">
        <v>164</v>
      </c>
      <c r="B4" s="4">
        <v>1</v>
      </c>
      <c r="C4" s="3" t="s">
        <v>163</v>
      </c>
      <c r="D4" s="2" t="s">
        <v>162</v>
      </c>
      <c r="E4" s="2" t="s">
        <v>161</v>
      </c>
      <c r="F4" s="2"/>
    </row>
    <row r="5" spans="1:6" ht="16" x14ac:dyDescent="0.2">
      <c r="A5" s="2" t="str">
        <f>HYPERLINK("mailto:bice@oksenate.gov","Bice, Stephanie")</f>
        <v>Bice, Stephanie</v>
      </c>
      <c r="B5" s="4">
        <v>22</v>
      </c>
      <c r="C5" s="3" t="s">
        <v>160</v>
      </c>
      <c r="D5" s="2" t="s">
        <v>159</v>
      </c>
      <c r="E5" s="2" t="s">
        <v>58</v>
      </c>
      <c r="F5" s="2" t="s">
        <v>158</v>
      </c>
    </row>
    <row r="6" spans="1:6" ht="16" x14ac:dyDescent="0.2">
      <c r="A6" s="2" t="str">
        <f>HYPERLINK("mailto:boggs@oksenate.gov","Boggs, Larry")</f>
        <v>Boggs, Larry</v>
      </c>
      <c r="B6" s="4">
        <v>7</v>
      </c>
      <c r="C6" s="3" t="s">
        <v>157</v>
      </c>
      <c r="D6" s="2" t="s">
        <v>156</v>
      </c>
      <c r="E6" s="2" t="s">
        <v>155</v>
      </c>
      <c r="F6" s="2"/>
    </row>
    <row r="7" spans="1:6" ht="16" x14ac:dyDescent="0.2">
      <c r="A7" s="2" t="str">
        <f>HYPERLINK("mailto:brecheen@oksenate.gov","Brecheen, Josh")</f>
        <v>Brecheen, Josh</v>
      </c>
      <c r="B7" s="4">
        <v>6</v>
      </c>
      <c r="C7" s="3" t="s">
        <v>154</v>
      </c>
      <c r="D7" s="2" t="s">
        <v>153</v>
      </c>
      <c r="E7" s="2" t="s">
        <v>152</v>
      </c>
      <c r="F7" s="2" t="s">
        <v>151</v>
      </c>
    </row>
    <row r="8" spans="1:6" ht="16" x14ac:dyDescent="0.2">
      <c r="A8" s="2" t="str">
        <f>HYPERLINK("mailto:brownb@oksenate.gov","Brown, Bill")</f>
        <v>Brown, Bill</v>
      </c>
      <c r="B8" s="4">
        <v>36</v>
      </c>
      <c r="C8" s="3" t="s">
        <v>150</v>
      </c>
      <c r="D8" s="2" t="s">
        <v>149</v>
      </c>
      <c r="E8" s="2" t="s">
        <v>78</v>
      </c>
      <c r="F8" s="2"/>
    </row>
    <row r="9" spans="1:6" ht="16" x14ac:dyDescent="0.2">
      <c r="A9" s="2" t="str">
        <f>HYPERLINK("mailto:dahm@oksenate.gov","Dahm, Nathan")</f>
        <v>Dahm, Nathan</v>
      </c>
      <c r="B9" s="4">
        <v>33</v>
      </c>
      <c r="C9" s="3" t="s">
        <v>148</v>
      </c>
      <c r="D9" s="2" t="s">
        <v>147</v>
      </c>
      <c r="E9" s="2" t="s">
        <v>78</v>
      </c>
      <c r="F9" s="2" t="s">
        <v>146</v>
      </c>
    </row>
    <row r="10" spans="1:6" ht="16" x14ac:dyDescent="0.2">
      <c r="A10" s="5" t="s">
        <v>145</v>
      </c>
      <c r="B10" s="4">
        <v>29</v>
      </c>
      <c r="C10" s="3" t="s">
        <v>144</v>
      </c>
      <c r="D10" s="2" t="s">
        <v>143</v>
      </c>
      <c r="E10" s="2" t="s">
        <v>142</v>
      </c>
      <c r="F10" s="2"/>
    </row>
    <row r="11" spans="1:6" ht="16" x14ac:dyDescent="0.2">
      <c r="A11" s="2" t="str">
        <f>HYPERLINK("mailto:david@oksenate.gov","David, Kim")</f>
        <v>David, Kim</v>
      </c>
      <c r="B11" s="4">
        <v>18</v>
      </c>
      <c r="C11" s="3" t="s">
        <v>141</v>
      </c>
      <c r="D11" s="2" t="s">
        <v>140</v>
      </c>
      <c r="E11" s="2" t="s">
        <v>139</v>
      </c>
      <c r="F11" s="2" t="s">
        <v>138</v>
      </c>
    </row>
    <row r="12" spans="1:6" ht="16" x14ac:dyDescent="0.2">
      <c r="A12" s="2" t="str">
        <f>HYPERLINK("mailto:dossett@oksenate.gov","Dossett, JJ")</f>
        <v>Dossett, JJ</v>
      </c>
      <c r="B12" s="4">
        <v>34</v>
      </c>
      <c r="C12" s="3" t="s">
        <v>137</v>
      </c>
      <c r="D12" s="2" t="s">
        <v>136</v>
      </c>
      <c r="E12" s="2" t="s">
        <v>90</v>
      </c>
      <c r="F12" s="2" t="s">
        <v>135</v>
      </c>
    </row>
    <row r="13" spans="1:6" ht="16" x14ac:dyDescent="0.2">
      <c r="A13" s="5" t="s">
        <v>134</v>
      </c>
      <c r="B13" s="4">
        <v>21</v>
      </c>
      <c r="C13" s="3" t="s">
        <v>133</v>
      </c>
      <c r="D13" s="2" t="s">
        <v>132</v>
      </c>
      <c r="E13" s="2" t="s">
        <v>131</v>
      </c>
      <c r="F13" s="2"/>
    </row>
    <row r="14" spans="1:6" ht="16" x14ac:dyDescent="0.2">
      <c r="A14" s="2" t="str">
        <f>HYPERLINK("mailto:efields@oksenate.gov","Fields, Eddie")</f>
        <v>Fields, Eddie</v>
      </c>
      <c r="B14" s="4">
        <v>10</v>
      </c>
      <c r="C14" s="3" t="s">
        <v>130</v>
      </c>
      <c r="D14" s="2" t="s">
        <v>129</v>
      </c>
      <c r="E14" s="2" t="s">
        <v>128</v>
      </c>
      <c r="F14" s="2" t="s">
        <v>127</v>
      </c>
    </row>
    <row r="15" spans="1:6" ht="16" x14ac:dyDescent="0.2">
      <c r="A15" s="2" t="str">
        <f>HYPERLINK("mailto:floyd@oksenate.gov","Floyd, Kay")</f>
        <v>Floyd, Kay</v>
      </c>
      <c r="B15" s="4">
        <v>46</v>
      </c>
      <c r="C15" s="3" t="s">
        <v>126</v>
      </c>
      <c r="D15" s="2" t="s">
        <v>125</v>
      </c>
      <c r="E15" s="2" t="s">
        <v>1</v>
      </c>
      <c r="F15" s="2" t="s">
        <v>124</v>
      </c>
    </row>
    <row r="16" spans="1:6" ht="16" x14ac:dyDescent="0.2">
      <c r="A16" s="2" t="str">
        <f>HYPERLINK("mailto:fry@oksenate.gov","Fry, Jack")</f>
        <v>Fry, Jack</v>
      </c>
      <c r="B16" s="4">
        <v>42</v>
      </c>
      <c r="C16" s="3" t="s">
        <v>123</v>
      </c>
      <c r="D16" s="2" t="s">
        <v>122</v>
      </c>
      <c r="E16" s="2" t="s">
        <v>121</v>
      </c>
      <c r="F16" s="2"/>
    </row>
    <row r="17" spans="1:6" ht="16" x14ac:dyDescent="0.2">
      <c r="A17" s="2" t="str">
        <f>HYPERLINK("mailto:griffin@oksenate.gov","Griffin, A J")</f>
        <v>Griffin, A J</v>
      </c>
      <c r="B17" s="4">
        <v>20</v>
      </c>
      <c r="C17" s="3" t="s">
        <v>120</v>
      </c>
      <c r="D17" s="2" t="s">
        <v>119</v>
      </c>
      <c r="E17" s="2" t="s">
        <v>118</v>
      </c>
      <c r="F17" s="2" t="s">
        <v>117</v>
      </c>
    </row>
    <row r="18" spans="1:6" ht="16" x14ac:dyDescent="0.2">
      <c r="A18" s="2" t="str">
        <f>HYPERLINK("mailto:holt@oksenate.gov","Holt, David")</f>
        <v>Holt, David</v>
      </c>
      <c r="B18" s="4">
        <v>30</v>
      </c>
      <c r="C18" s="3" t="s">
        <v>116</v>
      </c>
      <c r="D18" s="2" t="s">
        <v>115</v>
      </c>
      <c r="E18" s="2" t="s">
        <v>1</v>
      </c>
      <c r="F18" s="2" t="s">
        <v>114</v>
      </c>
    </row>
    <row r="19" spans="1:6" ht="16" x14ac:dyDescent="0.2">
      <c r="A19" s="2" t="str">
        <f>HYPERLINK("mailto:jech@oksenate.gov","Jech, Darcy")</f>
        <v>Jech, Darcy</v>
      </c>
      <c r="B19" s="4">
        <v>26</v>
      </c>
      <c r="C19" s="3" t="s">
        <v>113</v>
      </c>
      <c r="D19" s="2" t="s">
        <v>112</v>
      </c>
      <c r="E19" s="2" t="s">
        <v>111</v>
      </c>
      <c r="F19" s="2" t="s">
        <v>110</v>
      </c>
    </row>
    <row r="20" spans="1:6" ht="16" x14ac:dyDescent="0.2">
      <c r="A20" s="5" t="s">
        <v>109</v>
      </c>
      <c r="B20" s="4">
        <v>31</v>
      </c>
      <c r="C20" s="3" t="s">
        <v>108</v>
      </c>
      <c r="D20" s="2" t="s">
        <v>107</v>
      </c>
      <c r="E20" s="2" t="s">
        <v>106</v>
      </c>
      <c r="F20" s="2" t="s">
        <v>105</v>
      </c>
    </row>
    <row r="21" spans="1:6" ht="16" x14ac:dyDescent="0.2">
      <c r="A21" s="5" t="s">
        <v>104</v>
      </c>
      <c r="B21" s="4">
        <v>12</v>
      </c>
      <c r="C21" s="3" t="s">
        <v>103</v>
      </c>
      <c r="D21" s="2" t="s">
        <v>102</v>
      </c>
      <c r="E21" s="2" t="s">
        <v>101</v>
      </c>
      <c r="F21" s="2" t="s">
        <v>100</v>
      </c>
    </row>
    <row r="22" spans="1:6" ht="16" x14ac:dyDescent="0.2">
      <c r="A22" s="2" t="str">
        <f>HYPERLINK("mailto:loveless@oksenate.gov","Loveless, Kyle")</f>
        <v>Loveless, Kyle</v>
      </c>
      <c r="B22" s="4">
        <v>45</v>
      </c>
      <c r="C22" s="3" t="s">
        <v>99</v>
      </c>
      <c r="D22" s="2" t="s">
        <v>98</v>
      </c>
      <c r="E22" s="2" t="s">
        <v>1</v>
      </c>
      <c r="F22" s="2" t="s">
        <v>97</v>
      </c>
    </row>
    <row r="23" spans="1:6" ht="16" x14ac:dyDescent="0.2">
      <c r="A23" s="2" t="str">
        <f>HYPERLINK("mailto:marlatt@oksenate.gov","Marlatt, Bryce")</f>
        <v>Marlatt, Bryce</v>
      </c>
      <c r="B23" s="4">
        <v>27</v>
      </c>
      <c r="C23" s="3" t="s">
        <v>96</v>
      </c>
      <c r="D23" s="2" t="s">
        <v>95</v>
      </c>
      <c r="E23" s="2" t="s">
        <v>94</v>
      </c>
      <c r="F23" s="2" t="s">
        <v>93</v>
      </c>
    </row>
    <row r="24" spans="1:6" ht="16" x14ac:dyDescent="0.2">
      <c r="A24" s="2" t="str">
        <f>HYPERLINK("mailto:matthews@oksenate.gov","Matthews, Kevin")</f>
        <v>Matthews, Kevin</v>
      </c>
      <c r="B24" s="4">
        <v>11</v>
      </c>
      <c r="C24" s="3" t="s">
        <v>92</v>
      </c>
      <c r="D24" s="2" t="s">
        <v>91</v>
      </c>
      <c r="E24" s="2" t="s">
        <v>90</v>
      </c>
      <c r="F24" s="2"/>
    </row>
    <row r="25" spans="1:6" ht="16" x14ac:dyDescent="0.2">
      <c r="A25" s="5" t="s">
        <v>89</v>
      </c>
      <c r="B25" s="4">
        <v>13</v>
      </c>
      <c r="C25" s="3" t="s">
        <v>88</v>
      </c>
      <c r="D25" s="2" t="s">
        <v>87</v>
      </c>
      <c r="E25" s="2" t="s">
        <v>86</v>
      </c>
      <c r="F25" s="2" t="s">
        <v>85</v>
      </c>
    </row>
    <row r="26" spans="1:6" ht="16" x14ac:dyDescent="0.2">
      <c r="A26" s="2" t="str">
        <f>HYPERLINK("mailto:newberry@oksenate.gov","Newberry, Dan")</f>
        <v>Newberry, Dan</v>
      </c>
      <c r="B26" s="4">
        <v>37</v>
      </c>
      <c r="C26" s="3" t="s">
        <v>84</v>
      </c>
      <c r="D26" s="2" t="s">
        <v>83</v>
      </c>
      <c r="E26" s="2" t="s">
        <v>15</v>
      </c>
      <c r="F26" s="2" t="s">
        <v>82</v>
      </c>
    </row>
    <row r="27" spans="1:6" ht="16" x14ac:dyDescent="0.2">
      <c r="A27" s="5" t="s">
        <v>81</v>
      </c>
      <c r="B27" s="4">
        <v>25</v>
      </c>
      <c r="C27" s="3" t="s">
        <v>80</v>
      </c>
      <c r="D27" s="2" t="s">
        <v>79</v>
      </c>
      <c r="E27" s="2" t="s">
        <v>78</v>
      </c>
      <c r="F27" s="2"/>
    </row>
    <row r="28" spans="1:6" ht="16" x14ac:dyDescent="0.2">
      <c r="A28" s="5" t="s">
        <v>77</v>
      </c>
      <c r="B28" s="4">
        <v>23</v>
      </c>
      <c r="C28" s="3" t="s">
        <v>76</v>
      </c>
      <c r="D28" s="2" t="s">
        <v>75</v>
      </c>
      <c r="E28" s="2" t="s">
        <v>74</v>
      </c>
      <c r="F28" s="2"/>
    </row>
    <row r="29" spans="1:6" ht="16" x14ac:dyDescent="0.2">
      <c r="A29" s="5" t="s">
        <v>73</v>
      </c>
      <c r="B29" s="4">
        <v>19</v>
      </c>
      <c r="C29" s="3" t="s">
        <v>72</v>
      </c>
      <c r="D29" s="2" t="s">
        <v>71</v>
      </c>
      <c r="E29" s="2" t="s">
        <v>70</v>
      </c>
      <c r="F29" s="2" t="s">
        <v>69</v>
      </c>
    </row>
    <row r="30" spans="1:6" ht="16" x14ac:dyDescent="0.2">
      <c r="A30" s="5" t="s">
        <v>68</v>
      </c>
      <c r="B30" s="4">
        <v>9</v>
      </c>
      <c r="C30" s="3" t="s">
        <v>67</v>
      </c>
      <c r="D30" s="2" t="s">
        <v>66</v>
      </c>
      <c r="E30" s="2" t="s">
        <v>65</v>
      </c>
      <c r="F30" s="2"/>
    </row>
    <row r="31" spans="1:6" ht="16" x14ac:dyDescent="0.2">
      <c r="A31" s="2" t="str">
        <f>HYPERLINK("mailto:pittman@oksenate.gov","Pittman, Anastasia")</f>
        <v>Pittman, Anastasia</v>
      </c>
      <c r="B31" s="4">
        <v>48</v>
      </c>
      <c r="C31" s="3" t="s">
        <v>64</v>
      </c>
      <c r="D31" s="2" t="s">
        <v>63</v>
      </c>
      <c r="E31" s="2" t="s">
        <v>1</v>
      </c>
      <c r="F31" s="2" t="s">
        <v>62</v>
      </c>
    </row>
    <row r="32" spans="1:6" ht="16" x14ac:dyDescent="0.2">
      <c r="A32" s="5" t="s">
        <v>61</v>
      </c>
      <c r="B32" s="4">
        <v>41</v>
      </c>
      <c r="C32" s="3" t="s">
        <v>60</v>
      </c>
      <c r="D32" s="2" t="s">
        <v>59</v>
      </c>
      <c r="E32" s="2" t="s">
        <v>58</v>
      </c>
      <c r="F32" s="2"/>
    </row>
    <row r="33" spans="1:6" ht="16" x14ac:dyDescent="0.2">
      <c r="A33" s="2" t="str">
        <f>HYPERLINK("mailto:quinn@oksenate.gov","Quinn, Marty")</f>
        <v>Quinn, Marty</v>
      </c>
      <c r="B33" s="4">
        <v>2</v>
      </c>
      <c r="C33" s="3" t="s">
        <v>57</v>
      </c>
      <c r="D33" s="2" t="s">
        <v>56</v>
      </c>
      <c r="E33" s="2" t="s">
        <v>55</v>
      </c>
      <c r="F33" s="2"/>
    </row>
    <row r="34" spans="1:6" ht="16" x14ac:dyDescent="0.2">
      <c r="A34" s="5" t="s">
        <v>54</v>
      </c>
      <c r="B34" s="4">
        <v>39</v>
      </c>
      <c r="C34" s="3" t="s">
        <v>53</v>
      </c>
      <c r="D34" s="2" t="s">
        <v>52</v>
      </c>
      <c r="E34" s="2" t="s">
        <v>15</v>
      </c>
      <c r="F34" s="2" t="s">
        <v>51</v>
      </c>
    </row>
    <row r="35" spans="1:6" ht="16" x14ac:dyDescent="0.2">
      <c r="A35" s="2" t="str">
        <f>HYPERLINK("mailto:schulz@oksenate.gov","Schulz, Mike")</f>
        <v>Schulz, Mike</v>
      </c>
      <c r="B35" s="4">
        <v>38</v>
      </c>
      <c r="C35" s="3" t="s">
        <v>50</v>
      </c>
      <c r="D35" s="2" t="s">
        <v>49</v>
      </c>
      <c r="E35" s="2" t="s">
        <v>48</v>
      </c>
      <c r="F35" s="2"/>
    </row>
    <row r="36" spans="1:6" ht="16" x14ac:dyDescent="0.2">
      <c r="A36" s="5" t="s">
        <v>47</v>
      </c>
      <c r="B36" s="4">
        <v>43</v>
      </c>
      <c r="C36" s="3" t="s">
        <v>46</v>
      </c>
      <c r="D36" s="2" t="s">
        <v>45</v>
      </c>
      <c r="E36" s="2" t="s">
        <v>44</v>
      </c>
      <c r="F36" s="2"/>
    </row>
    <row r="37" spans="1:6" ht="16" x14ac:dyDescent="0.2">
      <c r="A37" s="2" t="str">
        <f>HYPERLINK("mailto:sharp@oksenate.gov","Sharp, Ron")</f>
        <v>Sharp, Ron</v>
      </c>
      <c r="B37" s="4">
        <v>17</v>
      </c>
      <c r="C37" s="3" t="s">
        <v>43</v>
      </c>
      <c r="D37" s="2" t="s">
        <v>42</v>
      </c>
      <c r="E37" s="2" t="s">
        <v>41</v>
      </c>
      <c r="F37" s="2"/>
    </row>
    <row r="38" spans="1:6" ht="16" x14ac:dyDescent="0.2">
      <c r="A38" s="2" t="str">
        <f>HYPERLINK("mailto:shaw@oksenate.gov","Shaw, Wayne")</f>
        <v>Shaw, Wayne</v>
      </c>
      <c r="B38" s="4">
        <v>3</v>
      </c>
      <c r="C38" s="3" t="s">
        <v>40</v>
      </c>
      <c r="D38" s="2" t="s">
        <v>39</v>
      </c>
      <c r="E38" s="2" t="s">
        <v>38</v>
      </c>
      <c r="F38" s="2"/>
    </row>
    <row r="39" spans="1:6" ht="16" x14ac:dyDescent="0.2">
      <c r="A39" s="2" t="str">
        <f>HYPERLINK("mailto:shortey@oksenate.gov","Shortey, Ralph")</f>
        <v>Shortey, Ralph</v>
      </c>
      <c r="B39" s="4">
        <v>44</v>
      </c>
      <c r="C39" s="3" t="s">
        <v>37</v>
      </c>
      <c r="D39" s="2" t="s">
        <v>36</v>
      </c>
      <c r="E39" s="2" t="s">
        <v>1</v>
      </c>
      <c r="F39" s="2" t="s">
        <v>35</v>
      </c>
    </row>
    <row r="40" spans="1:6" ht="16" x14ac:dyDescent="0.2">
      <c r="A40" s="2" t="str">
        <f>HYPERLINK("mailto:silk@oksenate.gov","Silk, Joseph")</f>
        <v>Silk, Joseph</v>
      </c>
      <c r="B40" s="4">
        <v>5</v>
      </c>
      <c r="C40" s="3" t="s">
        <v>34</v>
      </c>
      <c r="D40" s="2" t="s">
        <v>33</v>
      </c>
      <c r="E40" s="2" t="s">
        <v>32</v>
      </c>
      <c r="F40" s="2"/>
    </row>
    <row r="41" spans="1:6" ht="16" x14ac:dyDescent="0.2">
      <c r="A41" s="2" t="str">
        <f>HYPERLINK("mailto:simpson@oksenate.gov","Simpson, Frank")</f>
        <v>Simpson, Frank</v>
      </c>
      <c r="B41" s="4">
        <v>14</v>
      </c>
      <c r="C41" s="3" t="s">
        <v>31</v>
      </c>
      <c r="D41" s="2" t="s">
        <v>30</v>
      </c>
      <c r="E41" s="2" t="s">
        <v>29</v>
      </c>
      <c r="F41" s="2" t="s">
        <v>28</v>
      </c>
    </row>
    <row r="42" spans="1:6" ht="16" x14ac:dyDescent="0.2">
      <c r="A42" s="2" t="str">
        <f>HYPERLINK("mailto:smalley@oksenate.gov","Smalley, Jason")</f>
        <v>Smalley, Jason</v>
      </c>
      <c r="B42" s="4">
        <v>28</v>
      </c>
      <c r="C42" s="3" t="s">
        <v>27</v>
      </c>
      <c r="D42" s="2" t="s">
        <v>26</v>
      </c>
      <c r="E42" s="2" t="s">
        <v>25</v>
      </c>
      <c r="F42" s="2" t="s">
        <v>24</v>
      </c>
    </row>
    <row r="43" spans="1:6" ht="16" x14ac:dyDescent="0.2">
      <c r="A43" s="2" t="str">
        <f>HYPERLINK("mailto:sparks@oksenate.gov","Sparks, John")</f>
        <v>Sparks, John</v>
      </c>
      <c r="B43" s="4">
        <v>16</v>
      </c>
      <c r="C43" s="3" t="s">
        <v>23</v>
      </c>
      <c r="D43" s="2" t="s">
        <v>22</v>
      </c>
      <c r="E43" s="2" t="s">
        <v>19</v>
      </c>
      <c r="F43" s="2"/>
    </row>
    <row r="44" spans="1:6" ht="16" x14ac:dyDescent="0.2">
      <c r="A44" s="2" t="str">
        <f>HYPERLINK("mailto:standridge@oksenate.gov","Standridge, Rob")</f>
        <v>Standridge, Rob</v>
      </c>
      <c r="B44" s="4">
        <v>15</v>
      </c>
      <c r="C44" s="3" t="s">
        <v>21</v>
      </c>
      <c r="D44" s="2" t="s">
        <v>20</v>
      </c>
      <c r="E44" s="2" t="s">
        <v>19</v>
      </c>
      <c r="F44" s="2" t="s">
        <v>18</v>
      </c>
    </row>
    <row r="45" spans="1:6" ht="16" x14ac:dyDescent="0.2">
      <c r="A45" s="2" t="str">
        <f>HYPERLINK("mailto:stanislawski@oksenate.gov","Stanislawski, Gary")</f>
        <v>Stanislawski, Gary</v>
      </c>
      <c r="B45" s="4">
        <v>35</v>
      </c>
      <c r="C45" s="3" t="s">
        <v>17</v>
      </c>
      <c r="D45" s="2" t="s">
        <v>16</v>
      </c>
      <c r="E45" s="2" t="s">
        <v>15</v>
      </c>
      <c r="F45" s="2" t="s">
        <v>14</v>
      </c>
    </row>
    <row r="46" spans="1:6" ht="16" x14ac:dyDescent="0.2">
      <c r="A46" s="2" t="str">
        <f>HYPERLINK("mailto:lewis@oksenate.gov","Sykes, Anthony")</f>
        <v>Sykes, Anthony</v>
      </c>
      <c r="B46" s="4">
        <v>24</v>
      </c>
      <c r="C46" s="3" t="s">
        <v>13</v>
      </c>
      <c r="D46" s="2" t="s">
        <v>12</v>
      </c>
      <c r="E46" s="2" t="s">
        <v>11</v>
      </c>
      <c r="F46" s="2" t="s">
        <v>10</v>
      </c>
    </row>
    <row r="47" spans="1:6" ht="16" x14ac:dyDescent="0.2">
      <c r="A47" s="2" t="str">
        <f>HYPERLINK("mailto:thompson@oksenate.gov","Thompson, Roger")</f>
        <v>Thompson, Roger</v>
      </c>
      <c r="B47" s="4">
        <v>8</v>
      </c>
      <c r="C47" s="3" t="s">
        <v>9</v>
      </c>
      <c r="D47" s="2" t="s">
        <v>8</v>
      </c>
      <c r="E47" s="2" t="s">
        <v>7</v>
      </c>
      <c r="F47" s="2"/>
    </row>
    <row r="48" spans="1:6" ht="16" x14ac:dyDescent="0.2">
      <c r="A48" s="2" t="str">
        <f>HYPERLINK("mailto:treat@oksenate.gov","Treat, Greg")</f>
        <v>Treat, Greg</v>
      </c>
      <c r="B48" s="4">
        <v>47</v>
      </c>
      <c r="C48" s="3" t="s">
        <v>6</v>
      </c>
      <c r="D48" s="2" t="s">
        <v>5</v>
      </c>
      <c r="E48" s="2" t="s">
        <v>1</v>
      </c>
      <c r="F48" s="2" t="s">
        <v>4</v>
      </c>
    </row>
    <row r="49" spans="1:6" ht="16" x14ac:dyDescent="0.2">
      <c r="A49" s="2" t="str">
        <f>HYPERLINK("mailto:yen@oksenate.gov","Yen, Ervin")</f>
        <v>Yen, Ervin</v>
      </c>
      <c r="B49" s="4">
        <v>40</v>
      </c>
      <c r="C49" s="3" t="s">
        <v>3</v>
      </c>
      <c r="D49" s="2" t="s">
        <v>2</v>
      </c>
      <c r="E49" s="2" t="s">
        <v>1</v>
      </c>
      <c r="F49" s="2" t="s">
        <v>0</v>
      </c>
    </row>
  </sheetData>
  <phoneticPr fontId="5" type="noConversion"/>
  <hyperlinks>
    <hyperlink ref="A2" r:id="rId1" display="mailto:allen@oksenate.gov"/>
    <hyperlink ref="A3" r:id="rId2" display="mailto:bass@oksenate.gov"/>
    <hyperlink ref="A5" r:id="rId3" display="mailto:bice@oksenate.gov"/>
    <hyperlink ref="F5" r:id="rId4"/>
    <hyperlink ref="A6" r:id="rId5" display="mailto:boggs@oksenate.gov"/>
    <hyperlink ref="A7" r:id="rId6" display="mailto:brecheen@oksenate.gov"/>
    <hyperlink ref="F7" r:id="rId7"/>
    <hyperlink ref="A8" r:id="rId8" display="mailto:brownb@oksenate.gov"/>
    <hyperlink ref="A9" r:id="rId9" display="mailto:dahm@oksenate.gov"/>
    <hyperlink ref="A11" r:id="rId10" display="mailto:david@oksenate.gov"/>
    <hyperlink ref="F11" r:id="rId11"/>
    <hyperlink ref="A12" r:id="rId12" display="mailto:dossett@oksenate.gov"/>
    <hyperlink ref="F12" r:id="rId13"/>
    <hyperlink ref="A14" r:id="rId14" display="mailto:efields@oksenate.gov"/>
    <hyperlink ref="F14" r:id="rId15"/>
    <hyperlink ref="A15" r:id="rId16" display="mailto:floyd@oksenate.gov"/>
    <hyperlink ref="F15" r:id="rId17"/>
    <hyperlink ref="A16" r:id="rId18" display="mailto:fry@oksenate.gov"/>
    <hyperlink ref="A17" r:id="rId19" display="mailto:griffin@oksenate.gov"/>
    <hyperlink ref="A18" r:id="rId20" display="mailto:holt@oksenate.gov"/>
    <hyperlink ref="F18" r:id="rId21"/>
    <hyperlink ref="A19" r:id="rId22" display="mailto:jech@oksenate.gov"/>
    <hyperlink ref="F19" r:id="rId23"/>
    <hyperlink ref="A22" r:id="rId24" display="mailto:loveless@oksenate.gov"/>
    <hyperlink ref="F22" r:id="rId25"/>
    <hyperlink ref="A23" r:id="rId26" display="mailto:marlatt@oksenate.gov"/>
    <hyperlink ref="F23" r:id="rId27"/>
    <hyperlink ref="A24" r:id="rId28" display="mailto:matthews@oksenate.gov"/>
    <hyperlink ref="A26" r:id="rId29" display="mailto:newberry@oksenate.gov"/>
    <hyperlink ref="F26" r:id="rId30"/>
    <hyperlink ref="A31" r:id="rId31" display="mailto:pittman@oksenate.gov"/>
    <hyperlink ref="A33" r:id="rId32" display="mailto:quinn@oksenate.gov"/>
    <hyperlink ref="A35" r:id="rId33" display="mailto:schulz@oksenate.gov"/>
    <hyperlink ref="A37" r:id="rId34" display="mailto:sharp@oksenate.gov"/>
    <hyperlink ref="A38" r:id="rId35" display="mailto:shaw@oksenate.gov"/>
    <hyperlink ref="A39" r:id="rId36" display="mailto:shortey@oksenate.gov"/>
    <hyperlink ref="F39" r:id="rId37"/>
    <hyperlink ref="A40" r:id="rId38" display="mailto:silk@oksenate.gov"/>
    <hyperlink ref="A41" r:id="rId39" display="mailto:simpson@oksenate.gov"/>
    <hyperlink ref="F41" r:id="rId40"/>
    <hyperlink ref="A42" r:id="rId41" display="mailto:smalley@oksenate.gov"/>
    <hyperlink ref="F42" r:id="rId42"/>
    <hyperlink ref="A43" r:id="rId43" display="mailto:sparks@oksenate.gov"/>
    <hyperlink ref="A44" r:id="rId44" display="mailto:standridge@oksenate.gov"/>
    <hyperlink ref="F44" r:id="rId45"/>
    <hyperlink ref="A45" r:id="rId46" display="mailto:stanislawski@oksenate.gov"/>
    <hyperlink ref="F45" r:id="rId47"/>
    <hyperlink ref="A46" r:id="rId48" display="mailto:lewis@oksenate.gov"/>
    <hyperlink ref="F46" r:id="rId49"/>
    <hyperlink ref="A47" r:id="rId50" display="mailto:thompson@oksenate.gov"/>
    <hyperlink ref="A48" r:id="rId51" display="mailto:treat@oksenate.gov"/>
    <hyperlink ref="F48" r:id="rId52"/>
    <hyperlink ref="A49" r:id="rId53" display="mailto:yen@oksenate.gov"/>
    <hyperlink ref="F49" r:id="rId54"/>
    <hyperlink ref="A4" r:id="rId55"/>
    <hyperlink ref="A29" r:id="rId56"/>
    <hyperlink ref="A20" r:id="rId57"/>
    <hyperlink ref="A21" r:id="rId58"/>
    <hyperlink ref="A36" r:id="rId59"/>
    <hyperlink ref="A34" r:id="rId60"/>
    <hyperlink ref="A10" r:id="rId61"/>
    <hyperlink ref="A13" r:id="rId62"/>
    <hyperlink ref="A32" r:id="rId63"/>
    <hyperlink ref="A28" r:id="rId64"/>
    <hyperlink ref="A27" r:id="rId65"/>
    <hyperlink ref="A25" r:id="rId66"/>
    <hyperlink ref="A30" r:id="rId67"/>
    <hyperlink ref="C2" r:id="rId68"/>
    <hyperlink ref="C3" r:id="rId69"/>
    <hyperlink ref="C4" r:id="rId70"/>
    <hyperlink ref="C5" r:id="rId71"/>
    <hyperlink ref="C6" r:id="rId72"/>
    <hyperlink ref="C7" r:id="rId73"/>
    <hyperlink ref="C8" r:id="rId74"/>
    <hyperlink ref="C9" r:id="rId75"/>
    <hyperlink ref="C10" r:id="rId76"/>
    <hyperlink ref="C11" r:id="rId77"/>
    <hyperlink ref="C12" r:id="rId78"/>
    <hyperlink ref="C13" r:id="rId79"/>
    <hyperlink ref="C14" r:id="rId80"/>
    <hyperlink ref="C15" r:id="rId81"/>
    <hyperlink ref="C16" r:id="rId82"/>
    <hyperlink ref="C17" r:id="rId83"/>
    <hyperlink ref="C18" r:id="rId84"/>
  </hyperlinks>
  <pageMargins left="0.7" right="0.7" top="1.5" bottom="0.75" header="0.3" footer="0.3"/>
  <pageSetup scale="7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2017-02-01T21:14:43Z</dcterms:created>
  <dcterms:modified xsi:type="dcterms:W3CDTF">2017-02-01T21:14:54Z</dcterms:modified>
</cp:coreProperties>
</file>